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OODRAM\Přírodovědná liga 2022 - 2023\2. kolo\"/>
    </mc:Choice>
  </mc:AlternateContent>
  <xr:revisionPtr revIDLastSave="0" documentId="13_ncr:1_{37199EAC-8EBB-4971-997F-13F4ACE02166}" xr6:coauthVersionLast="47" xr6:coauthVersionMax="47" xr10:uidLastSave="{00000000-0000-0000-0000-000000000000}"/>
  <bookViews>
    <workbookView xWindow="-120" yWindow="-120" windowWidth="21840" windowHeight="13140" xr2:uid="{053C9FB8-2A9D-4AF1-83CB-AD416AB43547}"/>
  </bookViews>
  <sheets>
    <sheet name="Dle data" sheetId="1" r:id="rId1"/>
    <sheet name="Dle bodů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2" l="1"/>
  <c r="X18" i="2"/>
  <c r="X17" i="2"/>
  <c r="X27" i="2"/>
  <c r="X20" i="2"/>
  <c r="X13" i="2"/>
  <c r="X25" i="2"/>
  <c r="X29" i="2"/>
  <c r="X28" i="2"/>
  <c r="Y28" i="2" s="1"/>
  <c r="X30" i="2"/>
  <c r="Y30" i="2" s="1"/>
  <c r="X24" i="2"/>
  <c r="Y24" i="2" s="1"/>
  <c r="X19" i="2"/>
  <c r="Y19" i="2" s="1"/>
  <c r="X16" i="2"/>
  <c r="Y16" i="2" s="1"/>
  <c r="X23" i="2"/>
  <c r="Y23" i="2" s="1"/>
  <c r="X15" i="2"/>
  <c r="Y15" i="2" s="1"/>
  <c r="X22" i="2"/>
  <c r="Y22" i="2" s="1"/>
  <c r="X6" i="2"/>
  <c r="Y6" i="2" s="1"/>
  <c r="X8" i="2"/>
  <c r="Y8" i="2" s="1"/>
  <c r="X3" i="2"/>
  <c r="Y3" i="2" s="1"/>
  <c r="X14" i="2"/>
  <c r="Y14" i="2" s="1"/>
  <c r="X21" i="2"/>
  <c r="Y21" i="2" s="1"/>
  <c r="X4" i="2"/>
  <c r="Y4" i="2" s="1"/>
  <c r="X11" i="2"/>
  <c r="Y11" i="2" s="1"/>
  <c r="X2" i="2"/>
  <c r="Y2" i="2" s="1"/>
  <c r="X5" i="2"/>
  <c r="Y5" i="2" s="1"/>
  <c r="X26" i="2"/>
  <c r="Y26" i="2" s="1"/>
  <c r="X10" i="2"/>
  <c r="Y10" i="2" s="1"/>
  <c r="X9" i="2"/>
  <c r="Y9" i="2" s="1"/>
  <c r="X12" i="2"/>
  <c r="Y12" i="2" s="1"/>
  <c r="X17" i="1" l="1"/>
  <c r="Y17" i="1" s="1"/>
  <c r="X5" i="1" l="1"/>
  <c r="Y5" i="1" s="1"/>
  <c r="X8" i="1" l="1"/>
  <c r="X3" i="1" l="1"/>
  <c r="X4" i="1"/>
  <c r="X6" i="1"/>
  <c r="X7" i="1"/>
  <c r="Y7" i="1" s="1"/>
  <c r="Y8" i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X16" i="1"/>
  <c r="Y16" i="1" s="1"/>
  <c r="X18" i="1"/>
  <c r="Y18" i="1" s="1"/>
  <c r="X19" i="1"/>
  <c r="Y19" i="1" s="1"/>
  <c r="X20" i="1"/>
  <c r="Y20" i="1" s="1"/>
  <c r="Y3" i="1" l="1"/>
  <c r="Y4" i="1"/>
  <c r="Y6" i="1"/>
  <c r="Y15" i="1"/>
  <c r="X21" i="1"/>
  <c r="Y21" i="1" s="1"/>
  <c r="X22" i="1"/>
  <c r="Y22" i="1" s="1"/>
  <c r="X23" i="1"/>
  <c r="X24" i="1"/>
  <c r="X25" i="1"/>
  <c r="X26" i="1"/>
  <c r="X27" i="1"/>
  <c r="X28" i="1"/>
  <c r="X29" i="1"/>
  <c r="X30" i="1"/>
  <c r="X2" i="1"/>
  <c r="Y2" i="1" s="1"/>
</calcChain>
</file>

<file path=xl/sharedStrings.xml><?xml version="1.0" encoding="utf-8"?>
<sst xmlns="http://schemas.openxmlformats.org/spreadsheetml/2006/main" count="144" uniqueCount="44">
  <si>
    <t>Příjmení a jméno</t>
  </si>
  <si>
    <t>Třída</t>
  </si>
  <si>
    <t>Datum odevzdání</t>
  </si>
  <si>
    <t>Celkem</t>
  </si>
  <si>
    <t>Celkem s prémií</t>
  </si>
  <si>
    <t>Body</t>
  </si>
  <si>
    <t>sekunda</t>
  </si>
  <si>
    <t>kvarta</t>
  </si>
  <si>
    <t>Kalenský Martin</t>
  </si>
  <si>
    <t>kvinta</t>
  </si>
  <si>
    <t>Vitvar Kryštof</t>
  </si>
  <si>
    <t>prima</t>
  </si>
  <si>
    <t>tercie</t>
  </si>
  <si>
    <t>Tegelová Tereza</t>
  </si>
  <si>
    <t>Bílková Pavlína</t>
  </si>
  <si>
    <t>1. G</t>
  </si>
  <si>
    <t>Ježková Hana</t>
  </si>
  <si>
    <t>Rybová Kateřina</t>
  </si>
  <si>
    <t>septima</t>
  </si>
  <si>
    <t>Janků Veronika</t>
  </si>
  <si>
    <t>Novák Antonín</t>
  </si>
  <si>
    <t>Dočekal Michal</t>
  </si>
  <si>
    <t>Dočekal Martin</t>
  </si>
  <si>
    <t>Špicar Filip</t>
  </si>
  <si>
    <t>Horáková Eliška</t>
  </si>
  <si>
    <t>Horáková Mariana</t>
  </si>
  <si>
    <t>Bonzetová Anna</t>
  </si>
  <si>
    <t>Holubová Nikola</t>
  </si>
  <si>
    <t>Klazarová Nikola</t>
  </si>
  <si>
    <t>Krejčí Matěj</t>
  </si>
  <si>
    <t>Hylmarová Kateřina</t>
  </si>
  <si>
    <t>Prausová Žaneta</t>
  </si>
  <si>
    <t>Kapucián Jan</t>
  </si>
  <si>
    <t>Kyselová Monika</t>
  </si>
  <si>
    <t>Vitvar Matyáš</t>
  </si>
  <si>
    <t>-</t>
  </si>
  <si>
    <t>Thielová Šárka</t>
  </si>
  <si>
    <t>Hylmarová Julie</t>
  </si>
  <si>
    <t>Kosina Ondřej</t>
  </si>
  <si>
    <t>Bajerová Veronika</t>
  </si>
  <si>
    <t>Kyselová Tereza</t>
  </si>
  <si>
    <t>sexta</t>
  </si>
  <si>
    <t>Bajer Vojtěch</t>
  </si>
  <si>
    <t>Poláková Eliška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</si>
</sst>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14" fontId="1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2" xfId="0" quotePrefix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14" fontId="1" fillId="0" borderId="11" xfId="0" applyNumberFormat="1" applyFont="1" applyBorder="1"/>
    <xf numFmtId="0" fontId="1" fillId="0" borderId="12" xfId="0" applyFont="1" applyBorder="1"/>
    <xf numFmtId="0" fontId="1" fillId="0" borderId="12" xfId="0" quotePrefix="1" applyFont="1" applyBorder="1" applyAlignment="1">
      <alignment horizontal="right"/>
    </xf>
    <xf numFmtId="0" fontId="1" fillId="0" borderId="1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3FDD-2504-415C-9B5A-A47536396E5E}">
  <dimension ref="A1:Z30"/>
  <sheetViews>
    <sheetView tabSelected="1" workbookViewId="0">
      <selection activeCell="C38" sqref="C38"/>
    </sheetView>
  </sheetViews>
  <sheetFormatPr defaultColWidth="9.140625" defaultRowHeight="15.75" x14ac:dyDescent="0.25"/>
  <cols>
    <col min="1" max="1" width="22.140625" style="1" customWidth="1"/>
    <col min="2" max="2" width="13.7109375" style="1" customWidth="1"/>
    <col min="3" max="3" width="18.85546875" style="1" customWidth="1"/>
    <col min="4" max="4" width="3.28515625" style="1" bestFit="1" customWidth="1"/>
    <col min="5" max="12" width="2.28515625" style="1" bestFit="1" customWidth="1"/>
    <col min="13" max="23" width="3.7109375" style="1" bestFit="1" customWidth="1"/>
    <col min="24" max="24" width="9.140625" style="1"/>
    <col min="25" max="25" width="18.28515625" style="1" bestFit="1" customWidth="1"/>
    <col min="26" max="26" width="6.5703125" style="1" bestFit="1" customWidth="1"/>
    <col min="27" max="16384" width="9.140625" style="1"/>
  </cols>
  <sheetData>
    <row r="1" spans="1:26" ht="16.5" thickBot="1" x14ac:dyDescent="0.3">
      <c r="A1" s="9" t="s">
        <v>0</v>
      </c>
      <c r="B1" s="10" t="s">
        <v>1</v>
      </c>
      <c r="C1" s="10" t="s">
        <v>2</v>
      </c>
      <c r="D1" s="10">
        <v>1</v>
      </c>
      <c r="E1" s="10">
        <v>2</v>
      </c>
      <c r="F1" s="10">
        <v>3</v>
      </c>
      <c r="G1" s="10">
        <v>4</v>
      </c>
      <c r="H1" s="10">
        <v>5</v>
      </c>
      <c r="I1" s="10">
        <v>6</v>
      </c>
      <c r="J1" s="10">
        <v>7</v>
      </c>
      <c r="K1" s="10">
        <v>8</v>
      </c>
      <c r="L1" s="10">
        <v>9</v>
      </c>
      <c r="M1" s="10">
        <v>10</v>
      </c>
      <c r="N1" s="10">
        <v>11</v>
      </c>
      <c r="O1" s="10">
        <v>12</v>
      </c>
      <c r="P1" s="10">
        <v>13</v>
      </c>
      <c r="Q1" s="10">
        <v>14</v>
      </c>
      <c r="R1" s="10">
        <v>15</v>
      </c>
      <c r="S1" s="10">
        <v>16</v>
      </c>
      <c r="T1" s="10">
        <v>17</v>
      </c>
      <c r="U1" s="10">
        <v>18</v>
      </c>
      <c r="V1" s="10">
        <v>19</v>
      </c>
      <c r="W1" s="10">
        <v>20</v>
      </c>
      <c r="X1" s="10" t="s">
        <v>3</v>
      </c>
      <c r="Y1" s="10" t="s">
        <v>4</v>
      </c>
      <c r="Z1" s="11" t="s">
        <v>5</v>
      </c>
    </row>
    <row r="2" spans="1:26" ht="16.5" thickTop="1" x14ac:dyDescent="0.25">
      <c r="A2" s="12" t="s">
        <v>14</v>
      </c>
      <c r="B2" s="3" t="s">
        <v>15</v>
      </c>
      <c r="C2" s="4">
        <v>44846</v>
      </c>
      <c r="D2" s="3">
        <v>5</v>
      </c>
      <c r="E2" s="3">
        <v>5</v>
      </c>
      <c r="F2" s="3">
        <v>5</v>
      </c>
      <c r="G2" s="3">
        <v>0</v>
      </c>
      <c r="H2" s="3">
        <v>5</v>
      </c>
      <c r="I2" s="3">
        <v>0</v>
      </c>
      <c r="J2" s="3">
        <v>5</v>
      </c>
      <c r="K2" s="3">
        <v>5</v>
      </c>
      <c r="L2" s="3">
        <v>3</v>
      </c>
      <c r="M2" s="3">
        <v>5</v>
      </c>
      <c r="N2" s="3">
        <v>5</v>
      </c>
      <c r="O2" s="3">
        <v>5</v>
      </c>
      <c r="P2" s="3">
        <v>5</v>
      </c>
      <c r="Q2" s="3">
        <v>5</v>
      </c>
      <c r="R2" s="3">
        <v>5</v>
      </c>
      <c r="S2" s="3">
        <v>0</v>
      </c>
      <c r="T2" s="3">
        <v>3</v>
      </c>
      <c r="U2" s="3">
        <v>3</v>
      </c>
      <c r="V2" s="3">
        <v>3</v>
      </c>
      <c r="W2" s="3">
        <v>5</v>
      </c>
      <c r="X2" s="3">
        <f>SUM(D2:W2)</f>
        <v>77</v>
      </c>
      <c r="Y2" s="3">
        <f>1.08*X2</f>
        <v>83.160000000000011</v>
      </c>
      <c r="Z2" s="13">
        <v>83</v>
      </c>
    </row>
    <row r="3" spans="1:26" x14ac:dyDescent="0.25">
      <c r="A3" s="14" t="s">
        <v>16</v>
      </c>
      <c r="B3" s="2" t="s">
        <v>15</v>
      </c>
      <c r="C3" s="5">
        <v>44846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3</v>
      </c>
      <c r="R3" s="2">
        <v>1</v>
      </c>
      <c r="S3" s="2">
        <v>3</v>
      </c>
      <c r="T3" s="2">
        <v>5</v>
      </c>
      <c r="U3" s="2">
        <v>0</v>
      </c>
      <c r="V3" s="2">
        <v>0</v>
      </c>
      <c r="W3" s="2">
        <v>5</v>
      </c>
      <c r="X3" s="3">
        <f>SUM(D3:W3)</f>
        <v>82</v>
      </c>
      <c r="Y3" s="3">
        <f t="shared" ref="Y3:Y6" si="0">1.08*X3</f>
        <v>88.56</v>
      </c>
      <c r="Z3" s="15">
        <v>89</v>
      </c>
    </row>
    <row r="4" spans="1:26" x14ac:dyDescent="0.25">
      <c r="A4" s="16" t="s">
        <v>17</v>
      </c>
      <c r="B4" s="6" t="s">
        <v>11</v>
      </c>
      <c r="C4" s="5">
        <v>44847</v>
      </c>
      <c r="D4" s="2">
        <v>5</v>
      </c>
      <c r="E4" s="2">
        <v>5</v>
      </c>
      <c r="F4" s="2">
        <v>4</v>
      </c>
      <c r="G4" s="2">
        <v>5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4</v>
      </c>
      <c r="N4" s="2">
        <v>5</v>
      </c>
      <c r="O4" s="2">
        <v>5</v>
      </c>
      <c r="P4" s="2">
        <v>5</v>
      </c>
      <c r="Q4" s="2">
        <v>4</v>
      </c>
      <c r="R4" s="2">
        <v>5</v>
      </c>
      <c r="S4" s="2">
        <v>2</v>
      </c>
      <c r="T4" s="2">
        <v>5</v>
      </c>
      <c r="U4" s="2">
        <v>0</v>
      </c>
      <c r="V4" s="2">
        <v>0</v>
      </c>
      <c r="W4" s="2">
        <v>3</v>
      </c>
      <c r="X4" s="3">
        <f t="shared" ref="X4:X20" si="1">SUM(D4:W4)</f>
        <v>82</v>
      </c>
      <c r="Y4" s="3">
        <f t="shared" si="0"/>
        <v>88.56</v>
      </c>
      <c r="Z4" s="15">
        <v>89</v>
      </c>
    </row>
    <row r="5" spans="1:26" x14ac:dyDescent="0.25">
      <c r="A5" s="16" t="s">
        <v>20</v>
      </c>
      <c r="B5" s="6" t="s">
        <v>12</v>
      </c>
      <c r="C5" s="5">
        <v>44847</v>
      </c>
      <c r="D5" s="2">
        <v>5</v>
      </c>
      <c r="E5" s="2">
        <v>5</v>
      </c>
      <c r="F5" s="2">
        <v>0</v>
      </c>
      <c r="G5" s="2">
        <v>2</v>
      </c>
      <c r="H5" s="2">
        <v>5</v>
      </c>
      <c r="I5" s="2">
        <v>0</v>
      </c>
      <c r="J5" s="2">
        <v>5</v>
      </c>
      <c r="K5" s="2">
        <v>5</v>
      </c>
      <c r="L5" s="2">
        <v>3</v>
      </c>
      <c r="M5" s="2">
        <v>0</v>
      </c>
      <c r="N5" s="2">
        <v>0</v>
      </c>
      <c r="O5" s="2">
        <v>5</v>
      </c>
      <c r="P5" s="2">
        <v>5</v>
      </c>
      <c r="Q5" s="2">
        <v>1</v>
      </c>
      <c r="R5" s="2">
        <v>5</v>
      </c>
      <c r="S5" s="2">
        <v>5</v>
      </c>
      <c r="T5" s="2">
        <v>3</v>
      </c>
      <c r="U5" s="2">
        <v>0</v>
      </c>
      <c r="V5" s="2">
        <v>0</v>
      </c>
      <c r="W5" s="2">
        <v>3</v>
      </c>
      <c r="X5" s="3">
        <f t="shared" si="1"/>
        <v>57</v>
      </c>
      <c r="Y5" s="3">
        <f t="shared" si="0"/>
        <v>61.56</v>
      </c>
      <c r="Z5" s="15">
        <v>62</v>
      </c>
    </row>
    <row r="6" spans="1:26" x14ac:dyDescent="0.25">
      <c r="A6" s="16" t="s">
        <v>10</v>
      </c>
      <c r="B6" s="6" t="s">
        <v>18</v>
      </c>
      <c r="C6" s="5">
        <v>44847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3</v>
      </c>
      <c r="L6" s="2">
        <v>4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3</v>
      </c>
      <c r="U6" s="2">
        <v>5</v>
      </c>
      <c r="V6" s="2">
        <v>5</v>
      </c>
      <c r="W6" s="2">
        <v>3</v>
      </c>
      <c r="X6" s="3">
        <f t="shared" si="1"/>
        <v>93</v>
      </c>
      <c r="Y6" s="3">
        <f t="shared" si="0"/>
        <v>100.44000000000001</v>
      </c>
      <c r="Z6" s="15">
        <v>100</v>
      </c>
    </row>
    <row r="7" spans="1:26" x14ac:dyDescent="0.25">
      <c r="A7" s="17" t="s">
        <v>8</v>
      </c>
      <c r="B7" s="7" t="s">
        <v>12</v>
      </c>
      <c r="C7" s="5">
        <v>44847</v>
      </c>
      <c r="D7" s="3">
        <v>5</v>
      </c>
      <c r="E7" s="3">
        <v>5</v>
      </c>
      <c r="F7" s="3">
        <v>5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4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>
        <v>5</v>
      </c>
      <c r="V7" s="3">
        <v>5</v>
      </c>
      <c r="W7" s="3">
        <v>5</v>
      </c>
      <c r="X7" s="3">
        <f t="shared" si="1"/>
        <v>99</v>
      </c>
      <c r="Y7" s="3">
        <f>1.08*X7</f>
        <v>106.92</v>
      </c>
      <c r="Z7" s="13">
        <v>107</v>
      </c>
    </row>
    <row r="8" spans="1:26" x14ac:dyDescent="0.25">
      <c r="A8" s="16" t="s">
        <v>13</v>
      </c>
      <c r="B8" s="6" t="s">
        <v>7</v>
      </c>
      <c r="C8" s="5">
        <v>44847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2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0</v>
      </c>
      <c r="T8" s="2">
        <v>0</v>
      </c>
      <c r="U8" s="2">
        <v>5</v>
      </c>
      <c r="V8" s="2">
        <v>0</v>
      </c>
      <c r="W8" s="2">
        <v>3</v>
      </c>
      <c r="X8" s="3">
        <f t="shared" si="1"/>
        <v>80</v>
      </c>
      <c r="Y8" s="3">
        <f t="shared" ref="Y8" si="2">1.08*X8</f>
        <v>86.4</v>
      </c>
      <c r="Z8" s="15">
        <v>86</v>
      </c>
    </row>
    <row r="9" spans="1:26" x14ac:dyDescent="0.25">
      <c r="A9" s="16" t="s">
        <v>19</v>
      </c>
      <c r="B9" s="6" t="s">
        <v>9</v>
      </c>
      <c r="C9" s="5">
        <v>44848</v>
      </c>
      <c r="D9" s="2">
        <v>5</v>
      </c>
      <c r="E9" s="2">
        <v>5</v>
      </c>
      <c r="F9" s="2">
        <v>5</v>
      </c>
      <c r="G9" s="2">
        <v>2</v>
      </c>
      <c r="H9" s="2">
        <v>5</v>
      </c>
      <c r="I9" s="2">
        <v>5</v>
      </c>
      <c r="J9" s="2">
        <v>5</v>
      </c>
      <c r="K9" s="2">
        <v>5</v>
      </c>
      <c r="L9" s="2">
        <v>3</v>
      </c>
      <c r="M9" s="2">
        <v>4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3">
        <f t="shared" si="1"/>
        <v>94</v>
      </c>
      <c r="Y9" s="3">
        <f>1.07*X9</f>
        <v>100.58000000000001</v>
      </c>
      <c r="Z9" s="15">
        <v>101</v>
      </c>
    </row>
    <row r="10" spans="1:26" x14ac:dyDescent="0.25">
      <c r="A10" s="16" t="s">
        <v>21</v>
      </c>
      <c r="B10" s="6" t="s">
        <v>12</v>
      </c>
      <c r="C10" s="5">
        <v>44849</v>
      </c>
      <c r="D10" s="2">
        <v>5</v>
      </c>
      <c r="E10" s="2">
        <v>5</v>
      </c>
      <c r="F10" s="2">
        <v>0</v>
      </c>
      <c r="G10" s="2">
        <v>5</v>
      </c>
      <c r="H10" s="2">
        <v>5</v>
      </c>
      <c r="I10" s="2">
        <v>0</v>
      </c>
      <c r="J10" s="2">
        <v>5</v>
      </c>
      <c r="K10" s="2">
        <v>5</v>
      </c>
      <c r="L10" s="2">
        <v>3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0</v>
      </c>
      <c r="T10" s="2">
        <v>0</v>
      </c>
      <c r="U10" s="2">
        <v>0</v>
      </c>
      <c r="V10" s="2">
        <v>0</v>
      </c>
      <c r="W10" s="2">
        <v>5</v>
      </c>
      <c r="X10" s="3">
        <f t="shared" si="1"/>
        <v>68</v>
      </c>
      <c r="Y10" s="3">
        <f>1.06*X10</f>
        <v>72.08</v>
      </c>
      <c r="Z10" s="15">
        <v>72</v>
      </c>
    </row>
    <row r="11" spans="1:26" x14ac:dyDescent="0.25">
      <c r="A11" s="16" t="s">
        <v>22</v>
      </c>
      <c r="B11" s="6" t="s">
        <v>7</v>
      </c>
      <c r="C11" s="5">
        <v>44850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3</v>
      </c>
      <c r="M11" s="2">
        <v>4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0</v>
      </c>
      <c r="T11" s="2">
        <v>0</v>
      </c>
      <c r="U11" s="2">
        <v>0</v>
      </c>
      <c r="V11" s="2">
        <v>0</v>
      </c>
      <c r="W11" s="2">
        <v>5</v>
      </c>
      <c r="X11" s="3">
        <f t="shared" si="1"/>
        <v>77</v>
      </c>
      <c r="Y11" s="3">
        <f>1.06*X11</f>
        <v>81.62</v>
      </c>
      <c r="Z11" s="15">
        <v>82</v>
      </c>
    </row>
    <row r="12" spans="1:26" x14ac:dyDescent="0.25">
      <c r="A12" s="16" t="s">
        <v>23</v>
      </c>
      <c r="B12" s="6" t="s">
        <v>12</v>
      </c>
      <c r="C12" s="5">
        <v>44850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4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>
        <v>5</v>
      </c>
      <c r="X12" s="3">
        <f t="shared" si="1"/>
        <v>99</v>
      </c>
      <c r="Y12" s="3">
        <f t="shared" ref="Y12:Y14" si="3">1.06*X12</f>
        <v>104.94000000000001</v>
      </c>
      <c r="Z12" s="15">
        <v>105</v>
      </c>
    </row>
    <row r="13" spans="1:26" x14ac:dyDescent="0.25">
      <c r="A13" s="16" t="s">
        <v>24</v>
      </c>
      <c r="B13" s="6" t="s">
        <v>6</v>
      </c>
      <c r="C13" s="5">
        <v>44850</v>
      </c>
      <c r="D13" s="2">
        <v>5</v>
      </c>
      <c r="E13" s="2">
        <v>5</v>
      </c>
      <c r="F13" s="2">
        <v>0</v>
      </c>
      <c r="G13" s="2">
        <v>1</v>
      </c>
      <c r="H13" s="2">
        <v>5</v>
      </c>
      <c r="I13" s="2">
        <v>1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>
        <v>5</v>
      </c>
      <c r="R13" s="2">
        <v>5</v>
      </c>
      <c r="S13" s="2">
        <v>3</v>
      </c>
      <c r="T13" s="2">
        <v>5</v>
      </c>
      <c r="U13" s="2">
        <v>5</v>
      </c>
      <c r="V13" s="2">
        <v>5</v>
      </c>
      <c r="W13" s="2">
        <v>5</v>
      </c>
      <c r="X13" s="3">
        <f t="shared" si="1"/>
        <v>85</v>
      </c>
      <c r="Y13" s="3">
        <f t="shared" si="3"/>
        <v>90.100000000000009</v>
      </c>
      <c r="Z13" s="15">
        <v>90</v>
      </c>
    </row>
    <row r="14" spans="1:26" x14ac:dyDescent="0.25">
      <c r="A14" s="16" t="s">
        <v>25</v>
      </c>
      <c r="B14" s="6" t="s">
        <v>7</v>
      </c>
      <c r="C14" s="5">
        <v>44850</v>
      </c>
      <c r="D14" s="2">
        <v>5</v>
      </c>
      <c r="E14" s="2">
        <v>5</v>
      </c>
      <c r="F14" s="2">
        <v>0</v>
      </c>
      <c r="G14" s="2">
        <v>5</v>
      </c>
      <c r="H14" s="2">
        <v>5</v>
      </c>
      <c r="I14" s="2">
        <v>1</v>
      </c>
      <c r="J14" s="2">
        <v>5</v>
      </c>
      <c r="K14" s="2">
        <v>5</v>
      </c>
      <c r="L14" s="2">
        <v>5</v>
      </c>
      <c r="M14" s="2">
        <v>4</v>
      </c>
      <c r="N14" s="2">
        <v>2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  <c r="W14" s="2">
        <v>5</v>
      </c>
      <c r="X14" s="3">
        <f t="shared" si="1"/>
        <v>87</v>
      </c>
      <c r="Y14" s="3">
        <f t="shared" si="3"/>
        <v>92.22</v>
      </c>
      <c r="Z14" s="15">
        <v>92</v>
      </c>
    </row>
    <row r="15" spans="1:26" x14ac:dyDescent="0.25">
      <c r="A15" s="16" t="s">
        <v>28</v>
      </c>
      <c r="B15" s="6" t="s">
        <v>15</v>
      </c>
      <c r="C15" s="5">
        <v>44851</v>
      </c>
      <c r="D15" s="2">
        <v>5</v>
      </c>
      <c r="E15" s="2">
        <v>5</v>
      </c>
      <c r="F15" s="2">
        <v>0</v>
      </c>
      <c r="G15" s="2">
        <v>2</v>
      </c>
      <c r="H15" s="2">
        <v>5</v>
      </c>
      <c r="I15" s="2">
        <v>2</v>
      </c>
      <c r="J15" s="2">
        <v>5</v>
      </c>
      <c r="K15" s="2">
        <v>5</v>
      </c>
      <c r="L15" s="2">
        <v>0</v>
      </c>
      <c r="M15" s="2">
        <v>5</v>
      </c>
      <c r="N15" s="2">
        <v>5</v>
      </c>
      <c r="O15" s="2">
        <v>5</v>
      </c>
      <c r="P15" s="2">
        <v>5</v>
      </c>
      <c r="Q15" s="2">
        <v>4</v>
      </c>
      <c r="R15" s="2">
        <v>5</v>
      </c>
      <c r="S15" s="2">
        <v>0</v>
      </c>
      <c r="T15" s="2">
        <v>5</v>
      </c>
      <c r="U15" s="2">
        <v>0</v>
      </c>
      <c r="V15" s="2">
        <v>5</v>
      </c>
      <c r="W15" s="2">
        <v>0</v>
      </c>
      <c r="X15" s="3">
        <f t="shared" si="1"/>
        <v>68</v>
      </c>
      <c r="Y15" s="3">
        <f t="shared" ref="Y15" si="4">1.06*X15</f>
        <v>72.08</v>
      </c>
      <c r="Z15" s="15">
        <v>72</v>
      </c>
    </row>
    <row r="16" spans="1:26" x14ac:dyDescent="0.25">
      <c r="A16" s="16" t="s">
        <v>26</v>
      </c>
      <c r="B16" s="6" t="s">
        <v>15</v>
      </c>
      <c r="C16" s="5">
        <v>44852</v>
      </c>
      <c r="D16" s="2">
        <v>5</v>
      </c>
      <c r="E16" s="2">
        <v>5</v>
      </c>
      <c r="F16" s="2">
        <v>5</v>
      </c>
      <c r="G16" s="2">
        <v>2</v>
      </c>
      <c r="H16" s="2">
        <v>5</v>
      </c>
      <c r="I16" s="2">
        <v>3</v>
      </c>
      <c r="J16" s="2">
        <v>5</v>
      </c>
      <c r="K16" s="2">
        <v>5</v>
      </c>
      <c r="L16" s="2">
        <v>0</v>
      </c>
      <c r="M16" s="2">
        <v>5</v>
      </c>
      <c r="N16" s="2">
        <v>5</v>
      </c>
      <c r="O16" s="2">
        <v>5</v>
      </c>
      <c r="P16" s="2">
        <v>5</v>
      </c>
      <c r="Q16" s="2">
        <v>4</v>
      </c>
      <c r="R16" s="2">
        <v>5</v>
      </c>
      <c r="S16" s="2">
        <v>0</v>
      </c>
      <c r="T16" s="2">
        <v>5</v>
      </c>
      <c r="U16" s="2">
        <v>0</v>
      </c>
      <c r="V16" s="2">
        <v>5</v>
      </c>
      <c r="W16" s="2">
        <v>3</v>
      </c>
      <c r="X16" s="3">
        <f t="shared" si="1"/>
        <v>77</v>
      </c>
      <c r="Y16" s="3">
        <f>1.05*X16</f>
        <v>80.850000000000009</v>
      </c>
      <c r="Z16" s="15">
        <v>81</v>
      </c>
    </row>
    <row r="17" spans="1:26" x14ac:dyDescent="0.25">
      <c r="A17" s="16" t="s">
        <v>27</v>
      </c>
      <c r="B17" s="6" t="s">
        <v>9</v>
      </c>
      <c r="C17" s="5">
        <v>44854</v>
      </c>
      <c r="D17" s="2">
        <v>5</v>
      </c>
      <c r="E17" s="2">
        <v>5</v>
      </c>
      <c r="F17" s="2">
        <v>5</v>
      </c>
      <c r="G17" s="2">
        <v>4</v>
      </c>
      <c r="H17" s="2">
        <v>5</v>
      </c>
      <c r="I17" s="2">
        <v>5</v>
      </c>
      <c r="J17" s="2">
        <v>5</v>
      </c>
      <c r="K17" s="2">
        <v>0</v>
      </c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3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3">
        <f t="shared" si="1"/>
        <v>67</v>
      </c>
      <c r="Y17" s="3">
        <f>1.03*X17</f>
        <v>69.010000000000005</v>
      </c>
      <c r="Z17" s="15">
        <v>69</v>
      </c>
    </row>
    <row r="18" spans="1:26" x14ac:dyDescent="0.25">
      <c r="A18" s="16" t="s">
        <v>29</v>
      </c>
      <c r="B18" s="6" t="s">
        <v>7</v>
      </c>
      <c r="C18" s="5">
        <v>44857</v>
      </c>
      <c r="D18" s="2">
        <v>5</v>
      </c>
      <c r="E18" s="2">
        <v>5</v>
      </c>
      <c r="F18" s="2">
        <v>0</v>
      </c>
      <c r="G18" s="2">
        <v>2</v>
      </c>
      <c r="H18" s="2">
        <v>5</v>
      </c>
      <c r="I18" s="2">
        <v>5</v>
      </c>
      <c r="J18" s="2">
        <v>5</v>
      </c>
      <c r="K18" s="2">
        <v>5</v>
      </c>
      <c r="L18" s="2">
        <v>5</v>
      </c>
      <c r="M18" s="2">
        <v>5</v>
      </c>
      <c r="N18" s="2">
        <v>5</v>
      </c>
      <c r="O18" s="2">
        <v>5</v>
      </c>
      <c r="P18" s="2">
        <v>5</v>
      </c>
      <c r="Q18" s="2">
        <v>5</v>
      </c>
      <c r="R18" s="2">
        <v>5</v>
      </c>
      <c r="S18" s="2">
        <v>5</v>
      </c>
      <c r="T18" s="2">
        <v>2</v>
      </c>
      <c r="U18" s="2">
        <v>0</v>
      </c>
      <c r="V18" s="2">
        <v>0</v>
      </c>
      <c r="W18" s="2">
        <v>3</v>
      </c>
      <c r="X18" s="3">
        <f t="shared" si="1"/>
        <v>77</v>
      </c>
      <c r="Y18" s="3">
        <f>1.01*X18</f>
        <v>77.77</v>
      </c>
      <c r="Z18" s="15">
        <v>78</v>
      </c>
    </row>
    <row r="19" spans="1:26" x14ac:dyDescent="0.25">
      <c r="A19" s="16" t="s">
        <v>30</v>
      </c>
      <c r="B19" s="6" t="s">
        <v>12</v>
      </c>
      <c r="C19" s="5">
        <v>44857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  <c r="K19" s="2">
        <v>2</v>
      </c>
      <c r="L19" s="2">
        <v>0</v>
      </c>
      <c r="M19" s="2">
        <v>5</v>
      </c>
      <c r="N19" s="2">
        <v>5</v>
      </c>
      <c r="O19" s="2">
        <v>5</v>
      </c>
      <c r="P19" s="2">
        <v>5</v>
      </c>
      <c r="Q19" s="2">
        <v>3</v>
      </c>
      <c r="R19" s="2">
        <v>0</v>
      </c>
      <c r="S19" s="2">
        <v>5</v>
      </c>
      <c r="T19" s="2">
        <v>4</v>
      </c>
      <c r="U19" s="2">
        <v>0</v>
      </c>
      <c r="V19" s="2">
        <v>0</v>
      </c>
      <c r="W19" s="2">
        <v>3</v>
      </c>
      <c r="X19" s="3">
        <f t="shared" si="1"/>
        <v>72</v>
      </c>
      <c r="Y19" s="3">
        <f t="shared" ref="Y19:Y22" si="5">1.01*X19</f>
        <v>72.72</v>
      </c>
      <c r="Z19" s="15">
        <v>73</v>
      </c>
    </row>
    <row r="20" spans="1:26" x14ac:dyDescent="0.25">
      <c r="A20" s="16" t="s">
        <v>31</v>
      </c>
      <c r="B20" s="6" t="s">
        <v>7</v>
      </c>
      <c r="C20" s="5">
        <v>44857</v>
      </c>
      <c r="D20" s="2">
        <v>5</v>
      </c>
      <c r="E20" s="2">
        <v>5</v>
      </c>
      <c r="F20" s="2">
        <v>5</v>
      </c>
      <c r="G20" s="2">
        <v>0</v>
      </c>
      <c r="H20" s="2">
        <v>5</v>
      </c>
      <c r="I20" s="2">
        <v>0</v>
      </c>
      <c r="J20" s="2">
        <v>5</v>
      </c>
      <c r="K20" s="2">
        <v>5</v>
      </c>
      <c r="L20" s="2">
        <v>5</v>
      </c>
      <c r="M20" s="2">
        <v>3</v>
      </c>
      <c r="N20" s="2">
        <v>5</v>
      </c>
      <c r="O20" s="2">
        <v>0</v>
      </c>
      <c r="P20" s="2">
        <v>5</v>
      </c>
      <c r="Q20" s="2">
        <v>5</v>
      </c>
      <c r="R20" s="2">
        <v>5</v>
      </c>
      <c r="S20" s="2">
        <v>0</v>
      </c>
      <c r="T20" s="2">
        <v>0</v>
      </c>
      <c r="U20" s="2">
        <v>5</v>
      </c>
      <c r="V20" s="2">
        <v>0</v>
      </c>
      <c r="W20" s="2">
        <v>5</v>
      </c>
      <c r="X20" s="3">
        <f t="shared" si="1"/>
        <v>68</v>
      </c>
      <c r="Y20" s="3">
        <f t="shared" si="5"/>
        <v>68.680000000000007</v>
      </c>
      <c r="Z20" s="15">
        <v>69</v>
      </c>
    </row>
    <row r="21" spans="1:26" x14ac:dyDescent="0.25">
      <c r="A21" s="14" t="s">
        <v>32</v>
      </c>
      <c r="B21" s="2" t="s">
        <v>6</v>
      </c>
      <c r="C21" s="5">
        <v>44858</v>
      </c>
      <c r="D21" s="2">
        <v>5</v>
      </c>
      <c r="E21" s="2">
        <v>0</v>
      </c>
      <c r="F21" s="2">
        <v>0</v>
      </c>
      <c r="G21" s="2">
        <v>0</v>
      </c>
      <c r="H21" s="2">
        <v>0</v>
      </c>
      <c r="I21" s="2">
        <v>5</v>
      </c>
      <c r="J21" s="2">
        <v>5</v>
      </c>
      <c r="K21" s="2">
        <v>2</v>
      </c>
      <c r="L21" s="2">
        <v>2</v>
      </c>
      <c r="M21" s="2">
        <v>3</v>
      </c>
      <c r="N21" s="2">
        <v>5</v>
      </c>
      <c r="O21" s="2">
        <v>1</v>
      </c>
      <c r="P21" s="2">
        <v>5</v>
      </c>
      <c r="Q21" s="2">
        <v>0</v>
      </c>
      <c r="R21" s="2">
        <v>5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3">
        <f t="shared" ref="X21:X30" si="6">SUM(D21:W21)</f>
        <v>38</v>
      </c>
      <c r="Y21" s="3">
        <f t="shared" si="5"/>
        <v>38.380000000000003</v>
      </c>
      <c r="Z21" s="15">
        <v>38</v>
      </c>
    </row>
    <row r="22" spans="1:26" x14ac:dyDescent="0.25">
      <c r="A22" s="14" t="s">
        <v>33</v>
      </c>
      <c r="B22" s="2" t="s">
        <v>6</v>
      </c>
      <c r="C22" s="5">
        <v>44858</v>
      </c>
      <c r="D22" s="2">
        <v>5</v>
      </c>
      <c r="E22" s="2">
        <v>0</v>
      </c>
      <c r="F22" s="2">
        <v>5</v>
      </c>
      <c r="G22" s="2">
        <v>0</v>
      </c>
      <c r="H22" s="2">
        <v>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2</v>
      </c>
      <c r="O22" s="2">
        <v>0</v>
      </c>
      <c r="P22" s="2">
        <v>0</v>
      </c>
      <c r="Q22" s="2">
        <v>5</v>
      </c>
      <c r="R22" s="2">
        <v>4</v>
      </c>
      <c r="S22" s="2">
        <v>5</v>
      </c>
      <c r="T22" s="2">
        <v>5</v>
      </c>
      <c r="U22" s="2">
        <v>5</v>
      </c>
      <c r="V22" s="2">
        <v>3</v>
      </c>
      <c r="W22" s="2">
        <v>0</v>
      </c>
      <c r="X22" s="3">
        <f t="shared" si="6"/>
        <v>44</v>
      </c>
      <c r="Y22" s="3">
        <f t="shared" si="5"/>
        <v>44.44</v>
      </c>
      <c r="Z22" s="15">
        <v>44</v>
      </c>
    </row>
    <row r="23" spans="1:26" x14ac:dyDescent="0.25">
      <c r="A23" s="14" t="s">
        <v>34</v>
      </c>
      <c r="B23" s="2" t="s">
        <v>7</v>
      </c>
      <c r="C23" s="5">
        <v>44859</v>
      </c>
      <c r="D23" s="2">
        <v>5</v>
      </c>
      <c r="E23" s="2">
        <v>5</v>
      </c>
      <c r="F23" s="2">
        <v>5</v>
      </c>
      <c r="G23" s="2">
        <v>0</v>
      </c>
      <c r="H23" s="2">
        <v>5</v>
      </c>
      <c r="I23" s="2">
        <v>0</v>
      </c>
      <c r="J23" s="2">
        <v>0</v>
      </c>
      <c r="K23" s="2">
        <v>0</v>
      </c>
      <c r="L23" s="2">
        <v>5</v>
      </c>
      <c r="M23" s="2">
        <v>0</v>
      </c>
      <c r="N23" s="2">
        <v>2</v>
      </c>
      <c r="O23" s="2">
        <v>5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5</v>
      </c>
      <c r="V23" s="2">
        <v>0</v>
      </c>
      <c r="W23" s="2">
        <v>5</v>
      </c>
      <c r="X23" s="3">
        <f t="shared" si="6"/>
        <v>42</v>
      </c>
      <c r="Y23" s="8" t="s">
        <v>35</v>
      </c>
      <c r="Z23" s="15">
        <v>42</v>
      </c>
    </row>
    <row r="24" spans="1:26" x14ac:dyDescent="0.25">
      <c r="A24" s="14" t="s">
        <v>36</v>
      </c>
      <c r="B24" s="2" t="s">
        <v>7</v>
      </c>
      <c r="C24" s="5">
        <v>44859</v>
      </c>
      <c r="D24" s="2">
        <v>5</v>
      </c>
      <c r="E24" s="2">
        <v>5</v>
      </c>
      <c r="F24" s="2">
        <v>0</v>
      </c>
      <c r="G24" s="2">
        <v>5</v>
      </c>
      <c r="H24" s="2">
        <v>5</v>
      </c>
      <c r="I24" s="2">
        <v>5</v>
      </c>
      <c r="J24" s="2">
        <v>5</v>
      </c>
      <c r="K24" s="2">
        <v>5</v>
      </c>
      <c r="L24" s="2">
        <v>5</v>
      </c>
      <c r="M24" s="2">
        <v>3</v>
      </c>
      <c r="N24" s="2">
        <v>5</v>
      </c>
      <c r="O24" s="2">
        <v>5</v>
      </c>
      <c r="P24" s="2">
        <v>5</v>
      </c>
      <c r="Q24" s="2">
        <v>5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5</v>
      </c>
      <c r="X24" s="3">
        <f t="shared" si="6"/>
        <v>68</v>
      </c>
      <c r="Y24" s="8" t="s">
        <v>35</v>
      </c>
      <c r="Z24" s="15">
        <v>68</v>
      </c>
    </row>
    <row r="25" spans="1:26" x14ac:dyDescent="0.25">
      <c r="A25" s="14" t="s">
        <v>37</v>
      </c>
      <c r="B25" s="2" t="s">
        <v>11</v>
      </c>
      <c r="C25" s="5">
        <v>44859</v>
      </c>
      <c r="D25" s="2">
        <v>5</v>
      </c>
      <c r="E25" s="2">
        <v>5</v>
      </c>
      <c r="F25" s="2">
        <v>0</v>
      </c>
      <c r="G25" s="2">
        <v>2</v>
      </c>
      <c r="H25" s="2">
        <v>2</v>
      </c>
      <c r="I25" s="2">
        <v>5</v>
      </c>
      <c r="J25" s="2">
        <v>5</v>
      </c>
      <c r="K25" s="2">
        <v>5</v>
      </c>
      <c r="L25" s="2">
        <v>2</v>
      </c>
      <c r="M25" s="2">
        <v>5</v>
      </c>
      <c r="N25" s="2">
        <v>5</v>
      </c>
      <c r="O25" s="2">
        <v>5</v>
      </c>
      <c r="P25" s="2">
        <v>5</v>
      </c>
      <c r="Q25" s="2">
        <v>3</v>
      </c>
      <c r="R25" s="2">
        <v>5</v>
      </c>
      <c r="S25" s="2">
        <v>4</v>
      </c>
      <c r="T25" s="2">
        <v>5</v>
      </c>
      <c r="U25" s="2">
        <v>5</v>
      </c>
      <c r="V25" s="2">
        <v>5</v>
      </c>
      <c r="W25" s="2">
        <v>5</v>
      </c>
      <c r="X25" s="3">
        <f t="shared" si="6"/>
        <v>83</v>
      </c>
      <c r="Y25" s="8" t="s">
        <v>35</v>
      </c>
      <c r="Z25" s="15">
        <v>83</v>
      </c>
    </row>
    <row r="26" spans="1:26" x14ac:dyDescent="0.25">
      <c r="A26" s="14" t="s">
        <v>38</v>
      </c>
      <c r="B26" s="2" t="s">
        <v>6</v>
      </c>
      <c r="C26" s="5">
        <v>44859</v>
      </c>
      <c r="D26" s="2">
        <v>5</v>
      </c>
      <c r="E26" s="2">
        <v>5</v>
      </c>
      <c r="F26" s="2">
        <v>0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>
        <v>3</v>
      </c>
      <c r="M26" s="2">
        <v>4</v>
      </c>
      <c r="N26" s="2">
        <v>5</v>
      </c>
      <c r="O26" s="2">
        <v>5</v>
      </c>
      <c r="P26" s="2">
        <v>5</v>
      </c>
      <c r="Q26" s="2">
        <v>4</v>
      </c>
      <c r="R26" s="2">
        <v>5</v>
      </c>
      <c r="S26" s="2">
        <v>2</v>
      </c>
      <c r="T26" s="2">
        <v>0</v>
      </c>
      <c r="U26" s="2">
        <v>0</v>
      </c>
      <c r="V26" s="2">
        <v>0</v>
      </c>
      <c r="W26" s="2">
        <v>5</v>
      </c>
      <c r="X26" s="3">
        <f t="shared" si="6"/>
        <v>73</v>
      </c>
      <c r="Y26" s="8" t="s">
        <v>35</v>
      </c>
      <c r="Z26" s="15">
        <v>73</v>
      </c>
    </row>
    <row r="27" spans="1:26" x14ac:dyDescent="0.25">
      <c r="A27" s="14" t="s">
        <v>39</v>
      </c>
      <c r="B27" s="2" t="s">
        <v>7</v>
      </c>
      <c r="C27" s="5">
        <v>44859</v>
      </c>
      <c r="D27" s="2">
        <v>5</v>
      </c>
      <c r="E27" s="2">
        <v>5</v>
      </c>
      <c r="F27" s="2">
        <v>5</v>
      </c>
      <c r="G27" s="2">
        <v>0</v>
      </c>
      <c r="H27" s="2">
        <v>5</v>
      </c>
      <c r="I27" s="2">
        <v>1</v>
      </c>
      <c r="J27" s="2">
        <v>5</v>
      </c>
      <c r="K27" s="2">
        <v>5</v>
      </c>
      <c r="L27" s="2">
        <v>2</v>
      </c>
      <c r="M27" s="2">
        <v>3</v>
      </c>
      <c r="N27" s="2">
        <v>5</v>
      </c>
      <c r="O27" s="2">
        <v>0</v>
      </c>
      <c r="P27" s="2">
        <v>0</v>
      </c>
      <c r="Q27" s="2">
        <v>4</v>
      </c>
      <c r="R27" s="2">
        <v>2</v>
      </c>
      <c r="S27" s="2">
        <v>5</v>
      </c>
      <c r="T27" s="2">
        <v>0</v>
      </c>
      <c r="U27" s="2">
        <v>5</v>
      </c>
      <c r="V27" s="2">
        <v>0</v>
      </c>
      <c r="W27" s="2">
        <v>3</v>
      </c>
      <c r="X27" s="3">
        <f t="shared" si="6"/>
        <v>60</v>
      </c>
      <c r="Y27" s="8" t="s">
        <v>35</v>
      </c>
      <c r="Z27" s="15">
        <v>60</v>
      </c>
    </row>
    <row r="28" spans="1:26" x14ac:dyDescent="0.25">
      <c r="A28" s="14" t="s">
        <v>40</v>
      </c>
      <c r="B28" s="2" t="s">
        <v>41</v>
      </c>
      <c r="C28" s="5">
        <v>44859</v>
      </c>
      <c r="D28" s="2">
        <v>5</v>
      </c>
      <c r="E28" s="2">
        <v>5</v>
      </c>
      <c r="F28" s="2">
        <v>5</v>
      </c>
      <c r="G28" s="2">
        <v>5</v>
      </c>
      <c r="H28" s="2">
        <v>2</v>
      </c>
      <c r="I28" s="2">
        <v>5</v>
      </c>
      <c r="J28" s="2">
        <v>5</v>
      </c>
      <c r="K28" s="2">
        <v>5</v>
      </c>
      <c r="L28" s="2">
        <v>3</v>
      </c>
      <c r="M28" s="2">
        <v>3</v>
      </c>
      <c r="N28" s="2">
        <v>5</v>
      </c>
      <c r="O28" s="2">
        <v>5</v>
      </c>
      <c r="P28" s="2">
        <v>5</v>
      </c>
      <c r="Q28" s="2">
        <v>5</v>
      </c>
      <c r="R28" s="2">
        <v>5</v>
      </c>
      <c r="S28" s="2">
        <v>0</v>
      </c>
      <c r="T28" s="2">
        <v>2</v>
      </c>
      <c r="U28" s="2">
        <v>0</v>
      </c>
      <c r="V28" s="2">
        <v>0</v>
      </c>
      <c r="W28" s="2">
        <v>5</v>
      </c>
      <c r="X28" s="3">
        <f t="shared" si="6"/>
        <v>75</v>
      </c>
      <c r="Y28" s="8" t="s">
        <v>35</v>
      </c>
      <c r="Z28" s="15">
        <v>75</v>
      </c>
    </row>
    <row r="29" spans="1:26" x14ac:dyDescent="0.25">
      <c r="A29" s="14" t="s">
        <v>42</v>
      </c>
      <c r="B29" s="2" t="s">
        <v>6</v>
      </c>
      <c r="C29" s="5">
        <v>44859</v>
      </c>
      <c r="D29" s="2">
        <v>5</v>
      </c>
      <c r="E29" s="2">
        <v>5</v>
      </c>
      <c r="F29" s="2">
        <v>5</v>
      </c>
      <c r="G29" s="2">
        <v>5</v>
      </c>
      <c r="H29" s="2">
        <v>5</v>
      </c>
      <c r="I29" s="2">
        <v>5</v>
      </c>
      <c r="J29" s="2">
        <v>5</v>
      </c>
      <c r="K29" s="2">
        <v>5</v>
      </c>
      <c r="L29" s="2">
        <v>5</v>
      </c>
      <c r="M29" s="2">
        <v>0</v>
      </c>
      <c r="N29" s="2">
        <v>5</v>
      </c>
      <c r="O29" s="2">
        <v>0</v>
      </c>
      <c r="P29" s="2">
        <v>5</v>
      </c>
      <c r="Q29" s="2">
        <v>2</v>
      </c>
      <c r="R29" s="2">
        <v>5</v>
      </c>
      <c r="S29" s="2">
        <v>5</v>
      </c>
      <c r="T29" s="2">
        <v>0</v>
      </c>
      <c r="U29" s="2">
        <v>5</v>
      </c>
      <c r="V29" s="2">
        <v>0</v>
      </c>
      <c r="W29" s="2">
        <v>3</v>
      </c>
      <c r="X29" s="3">
        <f t="shared" si="6"/>
        <v>75</v>
      </c>
      <c r="Y29" s="8" t="s">
        <v>35</v>
      </c>
      <c r="Z29" s="15">
        <v>75</v>
      </c>
    </row>
    <row r="30" spans="1:26" ht="16.5" thickBot="1" x14ac:dyDescent="0.3">
      <c r="A30" s="18" t="s">
        <v>43</v>
      </c>
      <c r="B30" s="19" t="s">
        <v>41</v>
      </c>
      <c r="C30" s="20">
        <v>44859</v>
      </c>
      <c r="D30" s="19">
        <v>5</v>
      </c>
      <c r="E30" s="19">
        <v>5</v>
      </c>
      <c r="F30" s="19">
        <v>0</v>
      </c>
      <c r="G30" s="19">
        <v>5</v>
      </c>
      <c r="H30" s="19">
        <v>5</v>
      </c>
      <c r="I30" s="19">
        <v>1</v>
      </c>
      <c r="J30" s="19">
        <v>5</v>
      </c>
      <c r="K30" s="19">
        <v>5</v>
      </c>
      <c r="L30" s="19">
        <v>5</v>
      </c>
      <c r="M30" s="19">
        <v>5</v>
      </c>
      <c r="N30" s="19">
        <v>5</v>
      </c>
      <c r="O30" s="19">
        <v>5</v>
      </c>
      <c r="P30" s="19">
        <v>5</v>
      </c>
      <c r="Q30" s="19">
        <v>5</v>
      </c>
      <c r="R30" s="19">
        <v>5</v>
      </c>
      <c r="S30" s="19">
        <v>5</v>
      </c>
      <c r="T30" s="19">
        <v>5</v>
      </c>
      <c r="U30" s="19">
        <v>5</v>
      </c>
      <c r="V30" s="19">
        <v>5</v>
      </c>
      <c r="W30" s="19">
        <v>5</v>
      </c>
      <c r="X30" s="21">
        <f t="shared" si="6"/>
        <v>91</v>
      </c>
      <c r="Y30" s="22" t="s">
        <v>35</v>
      </c>
      <c r="Z30" s="23">
        <v>91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X2 X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DD97-41A1-4F68-A596-51516C9FD783}">
  <dimension ref="A1:Z30"/>
  <sheetViews>
    <sheetView workbookViewId="0">
      <selection activeCell="C11" sqref="C11"/>
    </sheetView>
  </sheetViews>
  <sheetFormatPr defaultColWidth="9.140625" defaultRowHeight="15.75" x14ac:dyDescent="0.25"/>
  <cols>
    <col min="1" max="1" width="22.140625" style="1" customWidth="1"/>
    <col min="2" max="2" width="13.7109375" style="1" customWidth="1"/>
    <col min="3" max="3" width="18.85546875" style="1" customWidth="1"/>
    <col min="4" max="4" width="3.28515625" style="1" bestFit="1" customWidth="1"/>
    <col min="5" max="12" width="2.28515625" style="1" bestFit="1" customWidth="1"/>
    <col min="13" max="23" width="3.7109375" style="1" bestFit="1" customWidth="1"/>
    <col min="24" max="24" width="9.140625" style="1"/>
    <col min="25" max="25" width="18.28515625" style="1" bestFit="1" customWidth="1"/>
    <col min="26" max="26" width="6.5703125" style="1" bestFit="1" customWidth="1"/>
    <col min="27" max="16384" width="9.140625" style="1"/>
  </cols>
  <sheetData>
    <row r="1" spans="1:26" ht="16.5" thickBot="1" x14ac:dyDescent="0.3">
      <c r="A1" s="9" t="s">
        <v>0</v>
      </c>
      <c r="B1" s="10" t="s">
        <v>1</v>
      </c>
      <c r="C1" s="10" t="s">
        <v>2</v>
      </c>
      <c r="D1" s="10">
        <v>1</v>
      </c>
      <c r="E1" s="10">
        <v>2</v>
      </c>
      <c r="F1" s="10">
        <v>3</v>
      </c>
      <c r="G1" s="10">
        <v>4</v>
      </c>
      <c r="H1" s="10">
        <v>5</v>
      </c>
      <c r="I1" s="10">
        <v>6</v>
      </c>
      <c r="J1" s="10">
        <v>7</v>
      </c>
      <c r="K1" s="10">
        <v>8</v>
      </c>
      <c r="L1" s="10">
        <v>9</v>
      </c>
      <c r="M1" s="10">
        <v>10</v>
      </c>
      <c r="N1" s="10">
        <v>11</v>
      </c>
      <c r="O1" s="10">
        <v>12</v>
      </c>
      <c r="P1" s="10">
        <v>13</v>
      </c>
      <c r="Q1" s="10">
        <v>14</v>
      </c>
      <c r="R1" s="10">
        <v>15</v>
      </c>
      <c r="S1" s="10">
        <v>16</v>
      </c>
      <c r="T1" s="10">
        <v>17</v>
      </c>
      <c r="U1" s="10">
        <v>18</v>
      </c>
      <c r="V1" s="10">
        <v>19</v>
      </c>
      <c r="W1" s="10">
        <v>20</v>
      </c>
      <c r="X1" s="10" t="s">
        <v>3</v>
      </c>
      <c r="Y1" s="10" t="s">
        <v>4</v>
      </c>
      <c r="Z1" s="11" t="s">
        <v>5</v>
      </c>
    </row>
    <row r="2" spans="1:26" ht="16.5" thickTop="1" x14ac:dyDescent="0.25">
      <c r="A2" s="17" t="s">
        <v>8</v>
      </c>
      <c r="B2" s="7" t="s">
        <v>12</v>
      </c>
      <c r="C2" s="4">
        <v>44847</v>
      </c>
      <c r="D2" s="3">
        <v>5</v>
      </c>
      <c r="E2" s="3">
        <v>5</v>
      </c>
      <c r="F2" s="3">
        <v>5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4</v>
      </c>
      <c r="P2" s="3">
        <v>5</v>
      </c>
      <c r="Q2" s="3">
        <v>5</v>
      </c>
      <c r="R2" s="3">
        <v>5</v>
      </c>
      <c r="S2" s="3">
        <v>5</v>
      </c>
      <c r="T2" s="3">
        <v>5</v>
      </c>
      <c r="U2" s="3">
        <v>5</v>
      </c>
      <c r="V2" s="3">
        <v>5</v>
      </c>
      <c r="W2" s="3">
        <v>5</v>
      </c>
      <c r="X2" s="3">
        <f t="shared" ref="X2:X30" si="0">SUM(D2:W2)</f>
        <v>99</v>
      </c>
      <c r="Y2" s="3">
        <f>1.08*X2</f>
        <v>106.92</v>
      </c>
      <c r="Z2" s="13">
        <v>107</v>
      </c>
    </row>
    <row r="3" spans="1:26" x14ac:dyDescent="0.25">
      <c r="A3" s="16" t="s">
        <v>23</v>
      </c>
      <c r="B3" s="6" t="s">
        <v>12</v>
      </c>
      <c r="C3" s="5">
        <v>44850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4</v>
      </c>
      <c r="R3" s="2">
        <v>5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3">
        <f t="shared" si="0"/>
        <v>99</v>
      </c>
      <c r="Y3" s="3">
        <f>1.06*X3</f>
        <v>104.94000000000001</v>
      </c>
      <c r="Z3" s="15">
        <v>105</v>
      </c>
    </row>
    <row r="4" spans="1:26" x14ac:dyDescent="0.25">
      <c r="A4" s="16" t="s">
        <v>19</v>
      </c>
      <c r="B4" s="6" t="s">
        <v>9</v>
      </c>
      <c r="C4" s="5">
        <v>44848</v>
      </c>
      <c r="D4" s="2">
        <v>5</v>
      </c>
      <c r="E4" s="2">
        <v>5</v>
      </c>
      <c r="F4" s="2">
        <v>5</v>
      </c>
      <c r="G4" s="2">
        <v>2</v>
      </c>
      <c r="H4" s="2">
        <v>5</v>
      </c>
      <c r="I4" s="2">
        <v>5</v>
      </c>
      <c r="J4" s="2">
        <v>5</v>
      </c>
      <c r="K4" s="2">
        <v>5</v>
      </c>
      <c r="L4" s="2">
        <v>3</v>
      </c>
      <c r="M4" s="2">
        <v>4</v>
      </c>
      <c r="N4" s="2">
        <v>5</v>
      </c>
      <c r="O4" s="2">
        <v>5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  <c r="V4" s="2">
        <v>5</v>
      </c>
      <c r="W4" s="2">
        <v>5</v>
      </c>
      <c r="X4" s="3">
        <f t="shared" si="0"/>
        <v>94</v>
      </c>
      <c r="Y4" s="3">
        <f>1.07*X4</f>
        <v>100.58000000000001</v>
      </c>
      <c r="Z4" s="15">
        <v>101</v>
      </c>
    </row>
    <row r="5" spans="1:26" x14ac:dyDescent="0.25">
      <c r="A5" s="16" t="s">
        <v>10</v>
      </c>
      <c r="B5" s="6" t="s">
        <v>18</v>
      </c>
      <c r="C5" s="5">
        <v>44847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3</v>
      </c>
      <c r="L5" s="2">
        <v>4</v>
      </c>
      <c r="M5" s="2">
        <v>5</v>
      </c>
      <c r="N5" s="2">
        <v>5</v>
      </c>
      <c r="O5" s="2">
        <v>5</v>
      </c>
      <c r="P5" s="2">
        <v>5</v>
      </c>
      <c r="Q5" s="2">
        <v>5</v>
      </c>
      <c r="R5" s="2">
        <v>5</v>
      </c>
      <c r="S5" s="2">
        <v>5</v>
      </c>
      <c r="T5" s="2">
        <v>3</v>
      </c>
      <c r="U5" s="2">
        <v>5</v>
      </c>
      <c r="V5" s="2">
        <v>5</v>
      </c>
      <c r="W5" s="2">
        <v>3</v>
      </c>
      <c r="X5" s="3">
        <f t="shared" si="0"/>
        <v>93</v>
      </c>
      <c r="Y5" s="3">
        <f>1.08*X5</f>
        <v>100.44000000000001</v>
      </c>
      <c r="Z5" s="15">
        <v>100</v>
      </c>
    </row>
    <row r="6" spans="1:26" x14ac:dyDescent="0.25">
      <c r="A6" s="16" t="s">
        <v>25</v>
      </c>
      <c r="B6" s="6" t="s">
        <v>7</v>
      </c>
      <c r="C6" s="5">
        <v>44850</v>
      </c>
      <c r="D6" s="2">
        <v>5</v>
      </c>
      <c r="E6" s="2">
        <v>5</v>
      </c>
      <c r="F6" s="2">
        <v>0</v>
      </c>
      <c r="G6" s="2">
        <v>5</v>
      </c>
      <c r="H6" s="2">
        <v>5</v>
      </c>
      <c r="I6" s="2">
        <v>1</v>
      </c>
      <c r="J6" s="2">
        <v>5</v>
      </c>
      <c r="K6" s="2">
        <v>5</v>
      </c>
      <c r="L6" s="2">
        <v>5</v>
      </c>
      <c r="M6" s="2">
        <v>4</v>
      </c>
      <c r="N6" s="2">
        <v>2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3">
        <f t="shared" si="0"/>
        <v>87</v>
      </c>
      <c r="Y6" s="3">
        <f>1.06*X6</f>
        <v>92.22</v>
      </c>
      <c r="Z6" s="15">
        <v>92</v>
      </c>
    </row>
    <row r="7" spans="1:26" x14ac:dyDescent="0.25">
      <c r="A7" s="12" t="s">
        <v>43</v>
      </c>
      <c r="B7" s="3" t="s">
        <v>41</v>
      </c>
      <c r="C7" s="5">
        <v>44859</v>
      </c>
      <c r="D7" s="3">
        <v>5</v>
      </c>
      <c r="E7" s="3">
        <v>5</v>
      </c>
      <c r="F7" s="3">
        <v>0</v>
      </c>
      <c r="G7" s="3">
        <v>5</v>
      </c>
      <c r="H7" s="3">
        <v>5</v>
      </c>
      <c r="I7" s="3">
        <v>1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>
        <v>5</v>
      </c>
      <c r="V7" s="3">
        <v>5</v>
      </c>
      <c r="W7" s="3">
        <v>5</v>
      </c>
      <c r="X7" s="3">
        <f t="shared" si="0"/>
        <v>91</v>
      </c>
      <c r="Y7" s="8" t="s">
        <v>35</v>
      </c>
      <c r="Z7" s="13">
        <v>91</v>
      </c>
    </row>
    <row r="8" spans="1:26" x14ac:dyDescent="0.25">
      <c r="A8" s="16" t="s">
        <v>24</v>
      </c>
      <c r="B8" s="6" t="s">
        <v>6</v>
      </c>
      <c r="C8" s="5">
        <v>44850</v>
      </c>
      <c r="D8" s="2">
        <v>5</v>
      </c>
      <c r="E8" s="2">
        <v>5</v>
      </c>
      <c r="F8" s="2">
        <v>0</v>
      </c>
      <c r="G8" s="2">
        <v>1</v>
      </c>
      <c r="H8" s="2">
        <v>5</v>
      </c>
      <c r="I8" s="2">
        <v>1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3</v>
      </c>
      <c r="T8" s="2">
        <v>5</v>
      </c>
      <c r="U8" s="2">
        <v>5</v>
      </c>
      <c r="V8" s="2">
        <v>5</v>
      </c>
      <c r="W8" s="2">
        <v>5</v>
      </c>
      <c r="X8" s="3">
        <f t="shared" si="0"/>
        <v>85</v>
      </c>
      <c r="Y8" s="3">
        <f>1.06*X8</f>
        <v>90.100000000000009</v>
      </c>
      <c r="Z8" s="15">
        <v>90</v>
      </c>
    </row>
    <row r="9" spans="1:26" x14ac:dyDescent="0.25">
      <c r="A9" s="14" t="s">
        <v>16</v>
      </c>
      <c r="B9" s="2" t="s">
        <v>15</v>
      </c>
      <c r="C9" s="5">
        <v>44846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3</v>
      </c>
      <c r="R9" s="2">
        <v>1</v>
      </c>
      <c r="S9" s="2">
        <v>3</v>
      </c>
      <c r="T9" s="2">
        <v>5</v>
      </c>
      <c r="U9" s="2">
        <v>0</v>
      </c>
      <c r="V9" s="2">
        <v>0</v>
      </c>
      <c r="W9" s="2">
        <v>5</v>
      </c>
      <c r="X9" s="3">
        <f t="shared" si="0"/>
        <v>82</v>
      </c>
      <c r="Y9" s="3">
        <f>1.08*X9</f>
        <v>88.56</v>
      </c>
      <c r="Z9" s="15">
        <v>89</v>
      </c>
    </row>
    <row r="10" spans="1:26" x14ac:dyDescent="0.25">
      <c r="A10" s="16" t="s">
        <v>17</v>
      </c>
      <c r="B10" s="6" t="s">
        <v>11</v>
      </c>
      <c r="C10" s="5">
        <v>44847</v>
      </c>
      <c r="D10" s="2">
        <v>5</v>
      </c>
      <c r="E10" s="2">
        <v>5</v>
      </c>
      <c r="F10" s="2">
        <v>4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4</v>
      </c>
      <c r="N10" s="2">
        <v>5</v>
      </c>
      <c r="O10" s="2">
        <v>5</v>
      </c>
      <c r="P10" s="2">
        <v>5</v>
      </c>
      <c r="Q10" s="2">
        <v>4</v>
      </c>
      <c r="R10" s="2">
        <v>5</v>
      </c>
      <c r="S10" s="2">
        <v>2</v>
      </c>
      <c r="T10" s="2">
        <v>5</v>
      </c>
      <c r="U10" s="2">
        <v>0</v>
      </c>
      <c r="V10" s="2">
        <v>0</v>
      </c>
      <c r="W10" s="2">
        <v>3</v>
      </c>
      <c r="X10" s="3">
        <f t="shared" si="0"/>
        <v>82</v>
      </c>
      <c r="Y10" s="3">
        <f>1.08*X10</f>
        <v>88.56</v>
      </c>
      <c r="Z10" s="15">
        <v>89</v>
      </c>
    </row>
    <row r="11" spans="1:26" x14ac:dyDescent="0.25">
      <c r="A11" s="16" t="s">
        <v>13</v>
      </c>
      <c r="B11" s="6" t="s">
        <v>7</v>
      </c>
      <c r="C11" s="5">
        <v>44847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2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0</v>
      </c>
      <c r="T11" s="2">
        <v>0</v>
      </c>
      <c r="U11" s="2">
        <v>5</v>
      </c>
      <c r="V11" s="2">
        <v>0</v>
      </c>
      <c r="W11" s="2">
        <v>3</v>
      </c>
      <c r="X11" s="3">
        <f t="shared" si="0"/>
        <v>80</v>
      </c>
      <c r="Y11" s="3">
        <f>1.08*X11</f>
        <v>86.4</v>
      </c>
      <c r="Z11" s="15">
        <v>86</v>
      </c>
    </row>
    <row r="12" spans="1:26" x14ac:dyDescent="0.25">
      <c r="A12" s="14" t="s">
        <v>14</v>
      </c>
      <c r="B12" s="2" t="s">
        <v>15</v>
      </c>
      <c r="C12" s="5">
        <v>44846</v>
      </c>
      <c r="D12" s="2">
        <v>5</v>
      </c>
      <c r="E12" s="2">
        <v>5</v>
      </c>
      <c r="F12" s="2">
        <v>5</v>
      </c>
      <c r="G12" s="2">
        <v>0</v>
      </c>
      <c r="H12" s="2">
        <v>5</v>
      </c>
      <c r="I12" s="2">
        <v>0</v>
      </c>
      <c r="J12" s="2">
        <v>5</v>
      </c>
      <c r="K12" s="2">
        <v>5</v>
      </c>
      <c r="L12" s="2">
        <v>3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0</v>
      </c>
      <c r="T12" s="2">
        <v>3</v>
      </c>
      <c r="U12" s="2">
        <v>3</v>
      </c>
      <c r="V12" s="2">
        <v>3</v>
      </c>
      <c r="W12" s="2">
        <v>5</v>
      </c>
      <c r="X12" s="3">
        <f t="shared" si="0"/>
        <v>77</v>
      </c>
      <c r="Y12" s="3">
        <f>1.08*X12</f>
        <v>83.160000000000011</v>
      </c>
      <c r="Z12" s="15">
        <v>83</v>
      </c>
    </row>
    <row r="13" spans="1:26" x14ac:dyDescent="0.25">
      <c r="A13" s="14" t="s">
        <v>37</v>
      </c>
      <c r="B13" s="2" t="s">
        <v>11</v>
      </c>
      <c r="C13" s="5">
        <v>44859</v>
      </c>
      <c r="D13" s="2">
        <v>5</v>
      </c>
      <c r="E13" s="2">
        <v>5</v>
      </c>
      <c r="F13" s="2">
        <v>0</v>
      </c>
      <c r="G13" s="2">
        <v>2</v>
      </c>
      <c r="H13" s="2">
        <v>2</v>
      </c>
      <c r="I13" s="2">
        <v>5</v>
      </c>
      <c r="J13" s="2">
        <v>5</v>
      </c>
      <c r="K13" s="2">
        <v>5</v>
      </c>
      <c r="L13" s="2">
        <v>2</v>
      </c>
      <c r="M13" s="2">
        <v>5</v>
      </c>
      <c r="N13" s="2">
        <v>5</v>
      </c>
      <c r="O13" s="2">
        <v>5</v>
      </c>
      <c r="P13" s="2">
        <v>5</v>
      </c>
      <c r="Q13" s="2">
        <v>3</v>
      </c>
      <c r="R13" s="2">
        <v>5</v>
      </c>
      <c r="S13" s="2">
        <v>4</v>
      </c>
      <c r="T13" s="2">
        <v>5</v>
      </c>
      <c r="U13" s="2">
        <v>5</v>
      </c>
      <c r="V13" s="2">
        <v>5</v>
      </c>
      <c r="W13" s="2">
        <v>5</v>
      </c>
      <c r="X13" s="3">
        <f t="shared" si="0"/>
        <v>83</v>
      </c>
      <c r="Y13" s="8" t="s">
        <v>35</v>
      </c>
      <c r="Z13" s="15">
        <v>83</v>
      </c>
    </row>
    <row r="14" spans="1:26" x14ac:dyDescent="0.25">
      <c r="A14" s="16" t="s">
        <v>22</v>
      </c>
      <c r="B14" s="6" t="s">
        <v>7</v>
      </c>
      <c r="C14" s="5">
        <v>44850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2">
        <v>3</v>
      </c>
      <c r="M14" s="2">
        <v>4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0</v>
      </c>
      <c r="T14" s="2">
        <v>0</v>
      </c>
      <c r="U14" s="2">
        <v>0</v>
      </c>
      <c r="V14" s="2">
        <v>0</v>
      </c>
      <c r="W14" s="2">
        <v>5</v>
      </c>
      <c r="X14" s="3">
        <f t="shared" si="0"/>
        <v>77</v>
      </c>
      <c r="Y14" s="3">
        <f>1.06*X14</f>
        <v>81.62</v>
      </c>
      <c r="Z14" s="15">
        <v>82</v>
      </c>
    </row>
    <row r="15" spans="1:26" x14ac:dyDescent="0.25">
      <c r="A15" s="16" t="s">
        <v>26</v>
      </c>
      <c r="B15" s="6" t="s">
        <v>15</v>
      </c>
      <c r="C15" s="5">
        <v>44852</v>
      </c>
      <c r="D15" s="2">
        <v>5</v>
      </c>
      <c r="E15" s="2">
        <v>5</v>
      </c>
      <c r="F15" s="2">
        <v>5</v>
      </c>
      <c r="G15" s="2">
        <v>2</v>
      </c>
      <c r="H15" s="2">
        <v>5</v>
      </c>
      <c r="I15" s="2">
        <v>3</v>
      </c>
      <c r="J15" s="2">
        <v>5</v>
      </c>
      <c r="K15" s="2">
        <v>5</v>
      </c>
      <c r="L15" s="2">
        <v>0</v>
      </c>
      <c r="M15" s="2">
        <v>5</v>
      </c>
      <c r="N15" s="2">
        <v>5</v>
      </c>
      <c r="O15" s="2">
        <v>5</v>
      </c>
      <c r="P15" s="2">
        <v>5</v>
      </c>
      <c r="Q15" s="2">
        <v>4</v>
      </c>
      <c r="R15" s="2">
        <v>5</v>
      </c>
      <c r="S15" s="2">
        <v>0</v>
      </c>
      <c r="T15" s="2">
        <v>5</v>
      </c>
      <c r="U15" s="2">
        <v>0</v>
      </c>
      <c r="V15" s="2">
        <v>5</v>
      </c>
      <c r="W15" s="2">
        <v>3</v>
      </c>
      <c r="X15" s="3">
        <f t="shared" si="0"/>
        <v>77</v>
      </c>
      <c r="Y15" s="3">
        <f>1.05*X15</f>
        <v>80.850000000000009</v>
      </c>
      <c r="Z15" s="15">
        <v>81</v>
      </c>
    </row>
    <row r="16" spans="1:26" x14ac:dyDescent="0.25">
      <c r="A16" s="16" t="s">
        <v>29</v>
      </c>
      <c r="B16" s="6" t="s">
        <v>7</v>
      </c>
      <c r="C16" s="5">
        <v>44857</v>
      </c>
      <c r="D16" s="2">
        <v>5</v>
      </c>
      <c r="E16" s="2">
        <v>5</v>
      </c>
      <c r="F16" s="2">
        <v>0</v>
      </c>
      <c r="G16" s="2">
        <v>2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2</v>
      </c>
      <c r="U16" s="2">
        <v>0</v>
      </c>
      <c r="V16" s="2">
        <v>0</v>
      </c>
      <c r="W16" s="2">
        <v>3</v>
      </c>
      <c r="X16" s="3">
        <f t="shared" si="0"/>
        <v>77</v>
      </c>
      <c r="Y16" s="3">
        <f>1.01*X16</f>
        <v>77.77</v>
      </c>
      <c r="Z16" s="15">
        <v>78</v>
      </c>
    </row>
    <row r="17" spans="1:26" x14ac:dyDescent="0.25">
      <c r="A17" s="14" t="s">
        <v>40</v>
      </c>
      <c r="B17" s="2" t="s">
        <v>41</v>
      </c>
      <c r="C17" s="5">
        <v>44859</v>
      </c>
      <c r="D17" s="2">
        <v>5</v>
      </c>
      <c r="E17" s="2">
        <v>5</v>
      </c>
      <c r="F17" s="2">
        <v>5</v>
      </c>
      <c r="G17" s="2">
        <v>5</v>
      </c>
      <c r="H17" s="2">
        <v>2</v>
      </c>
      <c r="I17" s="2">
        <v>5</v>
      </c>
      <c r="J17" s="2">
        <v>5</v>
      </c>
      <c r="K17" s="2">
        <v>5</v>
      </c>
      <c r="L17" s="2">
        <v>3</v>
      </c>
      <c r="M17" s="2">
        <v>3</v>
      </c>
      <c r="N17" s="2">
        <v>5</v>
      </c>
      <c r="O17" s="2">
        <v>5</v>
      </c>
      <c r="P17" s="2">
        <v>5</v>
      </c>
      <c r="Q17" s="2">
        <v>5</v>
      </c>
      <c r="R17" s="2">
        <v>5</v>
      </c>
      <c r="S17" s="2">
        <v>0</v>
      </c>
      <c r="T17" s="2">
        <v>2</v>
      </c>
      <c r="U17" s="2">
        <v>0</v>
      </c>
      <c r="V17" s="2">
        <v>0</v>
      </c>
      <c r="W17" s="2">
        <v>5</v>
      </c>
      <c r="X17" s="3">
        <f t="shared" si="0"/>
        <v>75</v>
      </c>
      <c r="Y17" s="8" t="s">
        <v>35</v>
      </c>
      <c r="Z17" s="15">
        <v>75</v>
      </c>
    </row>
    <row r="18" spans="1:26" x14ac:dyDescent="0.25">
      <c r="A18" s="14" t="s">
        <v>42</v>
      </c>
      <c r="B18" s="2" t="s">
        <v>6</v>
      </c>
      <c r="C18" s="5">
        <v>44859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v>5</v>
      </c>
      <c r="L18" s="2">
        <v>5</v>
      </c>
      <c r="M18" s="2">
        <v>0</v>
      </c>
      <c r="N18" s="2">
        <v>5</v>
      </c>
      <c r="O18" s="2">
        <v>0</v>
      </c>
      <c r="P18" s="2">
        <v>5</v>
      </c>
      <c r="Q18" s="2">
        <v>2</v>
      </c>
      <c r="R18" s="2">
        <v>5</v>
      </c>
      <c r="S18" s="2">
        <v>5</v>
      </c>
      <c r="T18" s="2">
        <v>0</v>
      </c>
      <c r="U18" s="2">
        <v>5</v>
      </c>
      <c r="V18" s="2">
        <v>0</v>
      </c>
      <c r="W18" s="2">
        <v>3</v>
      </c>
      <c r="X18" s="3">
        <f t="shared" si="0"/>
        <v>75</v>
      </c>
      <c r="Y18" s="8" t="s">
        <v>35</v>
      </c>
      <c r="Z18" s="15">
        <v>75</v>
      </c>
    </row>
    <row r="19" spans="1:26" x14ac:dyDescent="0.25">
      <c r="A19" s="16" t="s">
        <v>30</v>
      </c>
      <c r="B19" s="6" t="s">
        <v>12</v>
      </c>
      <c r="C19" s="5">
        <v>44857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  <c r="K19" s="2">
        <v>2</v>
      </c>
      <c r="L19" s="2">
        <v>0</v>
      </c>
      <c r="M19" s="2">
        <v>5</v>
      </c>
      <c r="N19" s="2">
        <v>5</v>
      </c>
      <c r="O19" s="2">
        <v>5</v>
      </c>
      <c r="P19" s="2">
        <v>5</v>
      </c>
      <c r="Q19" s="2">
        <v>3</v>
      </c>
      <c r="R19" s="2">
        <v>0</v>
      </c>
      <c r="S19" s="2">
        <v>5</v>
      </c>
      <c r="T19" s="2">
        <v>4</v>
      </c>
      <c r="U19" s="2">
        <v>0</v>
      </c>
      <c r="V19" s="2">
        <v>0</v>
      </c>
      <c r="W19" s="2">
        <v>3</v>
      </c>
      <c r="X19" s="3">
        <f t="shared" si="0"/>
        <v>72</v>
      </c>
      <c r="Y19" s="3">
        <f>1.01*X19</f>
        <v>72.72</v>
      </c>
      <c r="Z19" s="15">
        <v>73</v>
      </c>
    </row>
    <row r="20" spans="1:26" x14ac:dyDescent="0.25">
      <c r="A20" s="14" t="s">
        <v>38</v>
      </c>
      <c r="B20" s="2" t="s">
        <v>6</v>
      </c>
      <c r="C20" s="5">
        <v>44859</v>
      </c>
      <c r="D20" s="2">
        <v>5</v>
      </c>
      <c r="E20" s="2">
        <v>5</v>
      </c>
      <c r="F20" s="2">
        <v>0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>
        <v>3</v>
      </c>
      <c r="M20" s="2">
        <v>4</v>
      </c>
      <c r="N20" s="2">
        <v>5</v>
      </c>
      <c r="O20" s="2">
        <v>5</v>
      </c>
      <c r="P20" s="2">
        <v>5</v>
      </c>
      <c r="Q20" s="2">
        <v>4</v>
      </c>
      <c r="R20" s="2">
        <v>5</v>
      </c>
      <c r="S20" s="2">
        <v>2</v>
      </c>
      <c r="T20" s="2">
        <v>0</v>
      </c>
      <c r="U20" s="2">
        <v>0</v>
      </c>
      <c r="V20" s="2">
        <v>0</v>
      </c>
      <c r="W20" s="2">
        <v>5</v>
      </c>
      <c r="X20" s="3">
        <f t="shared" si="0"/>
        <v>73</v>
      </c>
      <c r="Y20" s="8" t="s">
        <v>35</v>
      </c>
      <c r="Z20" s="15">
        <v>73</v>
      </c>
    </row>
    <row r="21" spans="1:26" x14ac:dyDescent="0.25">
      <c r="A21" s="16" t="s">
        <v>21</v>
      </c>
      <c r="B21" s="6" t="s">
        <v>12</v>
      </c>
      <c r="C21" s="5">
        <v>44849</v>
      </c>
      <c r="D21" s="2">
        <v>5</v>
      </c>
      <c r="E21" s="2">
        <v>5</v>
      </c>
      <c r="F21" s="2">
        <v>0</v>
      </c>
      <c r="G21" s="2">
        <v>5</v>
      </c>
      <c r="H21" s="2">
        <v>5</v>
      </c>
      <c r="I21" s="2">
        <v>0</v>
      </c>
      <c r="J21" s="2">
        <v>5</v>
      </c>
      <c r="K21" s="2">
        <v>5</v>
      </c>
      <c r="L21" s="2">
        <v>3</v>
      </c>
      <c r="M21" s="2">
        <v>5</v>
      </c>
      <c r="N21" s="2">
        <v>5</v>
      </c>
      <c r="O21" s="2">
        <v>5</v>
      </c>
      <c r="P21" s="2">
        <v>5</v>
      </c>
      <c r="Q21" s="2">
        <v>5</v>
      </c>
      <c r="R21" s="2">
        <v>5</v>
      </c>
      <c r="S21" s="2">
        <v>0</v>
      </c>
      <c r="T21" s="2">
        <v>0</v>
      </c>
      <c r="U21" s="2">
        <v>0</v>
      </c>
      <c r="V21" s="2">
        <v>0</v>
      </c>
      <c r="W21" s="2">
        <v>5</v>
      </c>
      <c r="X21" s="3">
        <f t="shared" si="0"/>
        <v>68</v>
      </c>
      <c r="Y21" s="3">
        <f>1.06*X21</f>
        <v>72.08</v>
      </c>
      <c r="Z21" s="15">
        <v>72</v>
      </c>
    </row>
    <row r="22" spans="1:26" x14ac:dyDescent="0.25">
      <c r="A22" s="16" t="s">
        <v>28</v>
      </c>
      <c r="B22" s="6" t="s">
        <v>15</v>
      </c>
      <c r="C22" s="5">
        <v>44851</v>
      </c>
      <c r="D22" s="2">
        <v>5</v>
      </c>
      <c r="E22" s="2">
        <v>5</v>
      </c>
      <c r="F22" s="2">
        <v>0</v>
      </c>
      <c r="G22" s="2">
        <v>2</v>
      </c>
      <c r="H22" s="2">
        <v>5</v>
      </c>
      <c r="I22" s="2">
        <v>2</v>
      </c>
      <c r="J22" s="2">
        <v>5</v>
      </c>
      <c r="K22" s="2">
        <v>5</v>
      </c>
      <c r="L22" s="2">
        <v>0</v>
      </c>
      <c r="M22" s="2">
        <v>5</v>
      </c>
      <c r="N22" s="2">
        <v>5</v>
      </c>
      <c r="O22" s="2">
        <v>5</v>
      </c>
      <c r="P22" s="2">
        <v>5</v>
      </c>
      <c r="Q22" s="2">
        <v>4</v>
      </c>
      <c r="R22" s="2">
        <v>5</v>
      </c>
      <c r="S22" s="2">
        <v>0</v>
      </c>
      <c r="T22" s="2">
        <v>5</v>
      </c>
      <c r="U22" s="2">
        <v>0</v>
      </c>
      <c r="V22" s="2">
        <v>5</v>
      </c>
      <c r="W22" s="2">
        <v>0</v>
      </c>
      <c r="X22" s="3">
        <f t="shared" si="0"/>
        <v>68</v>
      </c>
      <c r="Y22" s="3">
        <f>1.06*X22</f>
        <v>72.08</v>
      </c>
      <c r="Z22" s="15">
        <v>72</v>
      </c>
    </row>
    <row r="23" spans="1:26" x14ac:dyDescent="0.25">
      <c r="A23" s="16" t="s">
        <v>27</v>
      </c>
      <c r="B23" s="6" t="s">
        <v>9</v>
      </c>
      <c r="C23" s="5">
        <v>44854</v>
      </c>
      <c r="D23" s="2">
        <v>5</v>
      </c>
      <c r="E23" s="2">
        <v>5</v>
      </c>
      <c r="F23" s="2">
        <v>5</v>
      </c>
      <c r="G23" s="2">
        <v>4</v>
      </c>
      <c r="H23" s="2">
        <v>5</v>
      </c>
      <c r="I23" s="2">
        <v>5</v>
      </c>
      <c r="J23" s="2">
        <v>5</v>
      </c>
      <c r="K23" s="2">
        <v>0</v>
      </c>
      <c r="L23" s="2">
        <v>5</v>
      </c>
      <c r="M23" s="2">
        <v>5</v>
      </c>
      <c r="N23" s="2">
        <v>5</v>
      </c>
      <c r="O23" s="2">
        <v>5</v>
      </c>
      <c r="P23" s="2">
        <v>5</v>
      </c>
      <c r="Q23" s="2">
        <v>3</v>
      </c>
      <c r="R23" s="2">
        <v>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3">
        <f t="shared" si="0"/>
        <v>67</v>
      </c>
      <c r="Y23" s="3">
        <f>1.03*X23</f>
        <v>69.010000000000005</v>
      </c>
      <c r="Z23" s="15">
        <v>69</v>
      </c>
    </row>
    <row r="24" spans="1:26" x14ac:dyDescent="0.25">
      <c r="A24" s="16" t="s">
        <v>31</v>
      </c>
      <c r="B24" s="6" t="s">
        <v>7</v>
      </c>
      <c r="C24" s="5">
        <v>44857</v>
      </c>
      <c r="D24" s="2">
        <v>5</v>
      </c>
      <c r="E24" s="2">
        <v>5</v>
      </c>
      <c r="F24" s="2">
        <v>5</v>
      </c>
      <c r="G24" s="2">
        <v>0</v>
      </c>
      <c r="H24" s="2">
        <v>5</v>
      </c>
      <c r="I24" s="2">
        <v>0</v>
      </c>
      <c r="J24" s="2">
        <v>5</v>
      </c>
      <c r="K24" s="2">
        <v>5</v>
      </c>
      <c r="L24" s="2">
        <v>5</v>
      </c>
      <c r="M24" s="2">
        <v>3</v>
      </c>
      <c r="N24" s="2">
        <v>5</v>
      </c>
      <c r="O24" s="2">
        <v>0</v>
      </c>
      <c r="P24" s="2">
        <v>5</v>
      </c>
      <c r="Q24" s="2">
        <v>5</v>
      </c>
      <c r="R24" s="2">
        <v>5</v>
      </c>
      <c r="S24" s="2">
        <v>0</v>
      </c>
      <c r="T24" s="2">
        <v>0</v>
      </c>
      <c r="U24" s="2">
        <v>5</v>
      </c>
      <c r="V24" s="2">
        <v>0</v>
      </c>
      <c r="W24" s="2">
        <v>5</v>
      </c>
      <c r="X24" s="3">
        <f t="shared" si="0"/>
        <v>68</v>
      </c>
      <c r="Y24" s="3">
        <f>1.01*X24</f>
        <v>68.680000000000007</v>
      </c>
      <c r="Z24" s="15">
        <v>69</v>
      </c>
    </row>
    <row r="25" spans="1:26" x14ac:dyDescent="0.25">
      <c r="A25" s="14" t="s">
        <v>36</v>
      </c>
      <c r="B25" s="2" t="s">
        <v>7</v>
      </c>
      <c r="C25" s="5">
        <v>44859</v>
      </c>
      <c r="D25" s="2">
        <v>5</v>
      </c>
      <c r="E25" s="2">
        <v>5</v>
      </c>
      <c r="F25" s="2">
        <v>0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>
        <v>5</v>
      </c>
      <c r="M25" s="2">
        <v>3</v>
      </c>
      <c r="N25" s="2">
        <v>5</v>
      </c>
      <c r="O25" s="2">
        <v>5</v>
      </c>
      <c r="P25" s="2">
        <v>5</v>
      </c>
      <c r="Q25" s="2">
        <v>5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</v>
      </c>
      <c r="X25" s="3">
        <f t="shared" si="0"/>
        <v>68</v>
      </c>
      <c r="Y25" s="8" t="s">
        <v>35</v>
      </c>
      <c r="Z25" s="15">
        <v>68</v>
      </c>
    </row>
    <row r="26" spans="1:26" x14ac:dyDescent="0.25">
      <c r="A26" s="16" t="s">
        <v>20</v>
      </c>
      <c r="B26" s="6" t="s">
        <v>12</v>
      </c>
      <c r="C26" s="5">
        <v>44847</v>
      </c>
      <c r="D26" s="2">
        <v>5</v>
      </c>
      <c r="E26" s="2">
        <v>5</v>
      </c>
      <c r="F26" s="2">
        <v>0</v>
      </c>
      <c r="G26" s="2">
        <v>2</v>
      </c>
      <c r="H26" s="2">
        <v>5</v>
      </c>
      <c r="I26" s="2">
        <v>0</v>
      </c>
      <c r="J26" s="2">
        <v>5</v>
      </c>
      <c r="K26" s="2">
        <v>5</v>
      </c>
      <c r="L26" s="2">
        <v>3</v>
      </c>
      <c r="M26" s="2">
        <v>0</v>
      </c>
      <c r="N26" s="2">
        <v>0</v>
      </c>
      <c r="O26" s="2">
        <v>5</v>
      </c>
      <c r="P26" s="2">
        <v>5</v>
      </c>
      <c r="Q26" s="2">
        <v>1</v>
      </c>
      <c r="R26" s="2">
        <v>5</v>
      </c>
      <c r="S26" s="2">
        <v>5</v>
      </c>
      <c r="T26" s="2">
        <v>3</v>
      </c>
      <c r="U26" s="2">
        <v>0</v>
      </c>
      <c r="V26" s="2">
        <v>0</v>
      </c>
      <c r="W26" s="2">
        <v>3</v>
      </c>
      <c r="X26" s="3">
        <f t="shared" si="0"/>
        <v>57</v>
      </c>
      <c r="Y26" s="3">
        <f>1.08*X26</f>
        <v>61.56</v>
      </c>
      <c r="Z26" s="15">
        <v>62</v>
      </c>
    </row>
    <row r="27" spans="1:26" x14ac:dyDescent="0.25">
      <c r="A27" s="14" t="s">
        <v>39</v>
      </c>
      <c r="B27" s="2" t="s">
        <v>7</v>
      </c>
      <c r="C27" s="5">
        <v>44859</v>
      </c>
      <c r="D27" s="2">
        <v>5</v>
      </c>
      <c r="E27" s="2">
        <v>5</v>
      </c>
      <c r="F27" s="2">
        <v>5</v>
      </c>
      <c r="G27" s="2">
        <v>0</v>
      </c>
      <c r="H27" s="2">
        <v>5</v>
      </c>
      <c r="I27" s="2">
        <v>1</v>
      </c>
      <c r="J27" s="2">
        <v>5</v>
      </c>
      <c r="K27" s="2">
        <v>5</v>
      </c>
      <c r="L27" s="2">
        <v>2</v>
      </c>
      <c r="M27" s="2">
        <v>3</v>
      </c>
      <c r="N27" s="2">
        <v>5</v>
      </c>
      <c r="O27" s="2">
        <v>0</v>
      </c>
      <c r="P27" s="2">
        <v>0</v>
      </c>
      <c r="Q27" s="2">
        <v>4</v>
      </c>
      <c r="R27" s="2">
        <v>2</v>
      </c>
      <c r="S27" s="2">
        <v>5</v>
      </c>
      <c r="T27" s="2">
        <v>0</v>
      </c>
      <c r="U27" s="2">
        <v>5</v>
      </c>
      <c r="V27" s="2">
        <v>0</v>
      </c>
      <c r="W27" s="2">
        <v>3</v>
      </c>
      <c r="X27" s="3">
        <f t="shared" si="0"/>
        <v>60</v>
      </c>
      <c r="Y27" s="8" t="s">
        <v>35</v>
      </c>
      <c r="Z27" s="15">
        <v>60</v>
      </c>
    </row>
    <row r="28" spans="1:26" x14ac:dyDescent="0.25">
      <c r="A28" s="14" t="s">
        <v>33</v>
      </c>
      <c r="B28" s="2" t="s">
        <v>6</v>
      </c>
      <c r="C28" s="5">
        <v>44858</v>
      </c>
      <c r="D28" s="2">
        <v>5</v>
      </c>
      <c r="E28" s="2">
        <v>0</v>
      </c>
      <c r="F28" s="2">
        <v>5</v>
      </c>
      <c r="G28" s="2">
        <v>0</v>
      </c>
      <c r="H28" s="2">
        <v>5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</v>
      </c>
      <c r="O28" s="2">
        <v>0</v>
      </c>
      <c r="P28" s="2">
        <v>0</v>
      </c>
      <c r="Q28" s="2">
        <v>5</v>
      </c>
      <c r="R28" s="2">
        <v>4</v>
      </c>
      <c r="S28" s="2">
        <v>5</v>
      </c>
      <c r="T28" s="2">
        <v>5</v>
      </c>
      <c r="U28" s="2">
        <v>5</v>
      </c>
      <c r="V28" s="2">
        <v>3</v>
      </c>
      <c r="W28" s="2">
        <v>0</v>
      </c>
      <c r="X28" s="3">
        <f t="shared" si="0"/>
        <v>44</v>
      </c>
      <c r="Y28" s="3">
        <f>1.01*X28</f>
        <v>44.44</v>
      </c>
      <c r="Z28" s="15">
        <v>44</v>
      </c>
    </row>
    <row r="29" spans="1:26" x14ac:dyDescent="0.25">
      <c r="A29" s="14" t="s">
        <v>34</v>
      </c>
      <c r="B29" s="2" t="s">
        <v>7</v>
      </c>
      <c r="C29" s="5">
        <v>44859</v>
      </c>
      <c r="D29" s="2">
        <v>5</v>
      </c>
      <c r="E29" s="2">
        <v>5</v>
      </c>
      <c r="F29" s="2">
        <v>5</v>
      </c>
      <c r="G29" s="2">
        <v>0</v>
      </c>
      <c r="H29" s="2">
        <v>5</v>
      </c>
      <c r="I29" s="2">
        <v>0</v>
      </c>
      <c r="J29" s="2">
        <v>0</v>
      </c>
      <c r="K29" s="2">
        <v>0</v>
      </c>
      <c r="L29" s="2">
        <v>5</v>
      </c>
      <c r="M29" s="2">
        <v>0</v>
      </c>
      <c r="N29" s="2">
        <v>2</v>
      </c>
      <c r="O29" s="2">
        <v>5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5</v>
      </c>
      <c r="V29" s="2">
        <v>0</v>
      </c>
      <c r="W29" s="2">
        <v>5</v>
      </c>
      <c r="X29" s="3">
        <f t="shared" si="0"/>
        <v>42</v>
      </c>
      <c r="Y29" s="8" t="s">
        <v>35</v>
      </c>
      <c r="Z29" s="15">
        <v>42</v>
      </c>
    </row>
    <row r="30" spans="1:26" ht="16.5" thickBot="1" x14ac:dyDescent="0.3">
      <c r="A30" s="18" t="s">
        <v>32</v>
      </c>
      <c r="B30" s="19" t="s">
        <v>6</v>
      </c>
      <c r="C30" s="20">
        <v>44858</v>
      </c>
      <c r="D30" s="19">
        <v>5</v>
      </c>
      <c r="E30" s="19">
        <v>0</v>
      </c>
      <c r="F30" s="19">
        <v>0</v>
      </c>
      <c r="G30" s="19">
        <v>0</v>
      </c>
      <c r="H30" s="19">
        <v>0</v>
      </c>
      <c r="I30" s="19">
        <v>5</v>
      </c>
      <c r="J30" s="19">
        <v>5</v>
      </c>
      <c r="K30" s="19">
        <v>2</v>
      </c>
      <c r="L30" s="19">
        <v>2</v>
      </c>
      <c r="M30" s="19">
        <v>3</v>
      </c>
      <c r="N30" s="19">
        <v>5</v>
      </c>
      <c r="O30" s="19">
        <v>1</v>
      </c>
      <c r="P30" s="19">
        <v>5</v>
      </c>
      <c r="Q30" s="19">
        <v>0</v>
      </c>
      <c r="R30" s="19">
        <v>5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21">
        <f t="shared" si="0"/>
        <v>38</v>
      </c>
      <c r="Y30" s="21">
        <f>1.01*X30</f>
        <v>38.380000000000003</v>
      </c>
      <c r="Z30" s="23">
        <v>38</v>
      </c>
    </row>
  </sheetData>
  <sortState xmlns:xlrd2="http://schemas.microsoft.com/office/spreadsheetml/2017/richdata2" ref="A2:Z30">
    <sortCondition descending="1" ref="Z2:Z30"/>
    <sortCondition ref="C2:C30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A03A542AD9EF4A8DD2B19C1F784D6F" ma:contentTypeVersion="9" ma:contentTypeDescription="Vytvoří nový dokument" ma:contentTypeScope="" ma:versionID="f07f5366e840ceb024fb00ae82c6f923">
  <xsd:schema xmlns:xsd="http://www.w3.org/2001/XMLSchema" xmlns:xs="http://www.w3.org/2001/XMLSchema" xmlns:p="http://schemas.microsoft.com/office/2006/metadata/properties" xmlns:ns3="5637f623-e884-41a1-a785-ecfdbf214d72" targetNamespace="http://schemas.microsoft.com/office/2006/metadata/properties" ma:root="true" ma:fieldsID="fcf08161c121eedc605b9f3c78de9f3a" ns3:_="">
    <xsd:import namespace="5637f623-e884-41a1-a785-ecfdbf214d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7f623-e884-41a1-a785-ecfdbf214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D0C72-44B6-4481-97CB-739F7C269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7f623-e884-41a1-a785-ecfdbf214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B7E71-EECE-4E72-A426-38E4BDB5A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681CE-AD3D-4424-B530-65AAE2C849FB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5637f623-e884-41a1-a785-ecfdbf214d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Dle data</vt:lpstr>
      <vt:lpstr>Dle bodů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uzivatel</cp:lastModifiedBy>
  <cp:lastPrinted>2022-10-26T10:42:32Z</cp:lastPrinted>
  <dcterms:created xsi:type="dcterms:W3CDTF">2021-10-13T08:56:25Z</dcterms:created>
  <dcterms:modified xsi:type="dcterms:W3CDTF">2022-10-26T10:43:06Z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0x010100C5A03A542AD9EF4A8DD2B19C1F784D6F</vt:lpwstr>
  </property>
</Properties>
</file>